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morounke_akingbola_hta_gov_uk/Documents/User Drive/Finance Shared files/Published info/Payments/2021-22/"/>
    </mc:Choice>
  </mc:AlternateContent>
  <xr:revisionPtr revIDLastSave="324" documentId="8_{8A511318-2D0D-43A1-BA05-A01E356D6943}" xr6:coauthVersionLast="47" xr6:coauthVersionMax="47" xr10:uidLastSave="{53A651BB-AD17-4D7D-B2D6-9FE1B5F45A49}"/>
  <bookViews>
    <workbookView xWindow="-120" yWindow="-120" windowWidth="29040" windowHeight="15840" xr2:uid="{00000000-000D-0000-FFFF-FFFF00000000}"/>
  </bookViews>
  <sheets>
    <sheet name="Payment Disclos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6" i="1" l="1"/>
  <c r="C16" i="1"/>
  <c r="B16" i="1"/>
  <c r="C15" i="1"/>
  <c r="U15" i="1" s="1"/>
  <c r="B15" i="1"/>
  <c r="T14" i="1"/>
  <c r="C14" i="1"/>
  <c r="B14" i="1"/>
  <c r="C13" i="1"/>
  <c r="B13" i="1"/>
  <c r="U12" i="1"/>
  <c r="C12" i="1"/>
  <c r="B12" i="1"/>
  <c r="G17" i="1"/>
  <c r="F17" i="1"/>
  <c r="C11" i="1"/>
  <c r="B11" i="1"/>
  <c r="U10" i="1"/>
  <c r="C10" i="1"/>
  <c r="B10" i="1"/>
  <c r="T10" i="1" s="1"/>
  <c r="R17" i="1"/>
  <c r="O17" i="1"/>
  <c r="N17" i="1"/>
  <c r="K17" i="1"/>
  <c r="J17" i="1"/>
  <c r="C9" i="1"/>
  <c r="C17" i="1" s="1"/>
  <c r="B9" i="1"/>
  <c r="T9" i="1" s="1"/>
  <c r="U8" i="1"/>
  <c r="T8" i="1"/>
  <c r="T7" i="1"/>
  <c r="U7" i="1"/>
  <c r="U6" i="1"/>
  <c r="T6" i="1"/>
  <c r="Q17" i="1"/>
  <c r="M17" i="1"/>
  <c r="T5" i="1"/>
  <c r="T15" i="1" l="1"/>
  <c r="S17" i="1"/>
  <c r="L17" i="1"/>
  <c r="H17" i="1"/>
  <c r="P17" i="1"/>
  <c r="I17" i="1"/>
  <c r="U11" i="1"/>
  <c r="T11" i="1"/>
  <c r="T12" i="1"/>
  <c r="T13" i="1"/>
  <c r="T16" i="1"/>
  <c r="E17" i="1"/>
  <c r="U9" i="1"/>
  <c r="U13" i="1"/>
  <c r="U14" i="1"/>
  <c r="D17" i="1"/>
  <c r="B17" i="1"/>
  <c r="U5" i="1"/>
  <c r="U17" i="1" l="1"/>
  <c r="G19" i="1" s="1"/>
  <c r="T17" i="1"/>
  <c r="P19" i="1" l="1"/>
  <c r="D19" i="1"/>
  <c r="B19" i="1"/>
  <c r="R19" i="1"/>
  <c r="J19" i="1"/>
  <c r="H19" i="1"/>
  <c r="L19" i="1"/>
  <c r="N19" i="1"/>
  <c r="E19" i="1"/>
  <c r="S19" i="1"/>
  <c r="Q19" i="1"/>
  <c r="M19" i="1"/>
  <c r="C19" i="1"/>
  <c r="O19" i="1"/>
  <c r="F19" i="1"/>
  <c r="K19" i="1"/>
  <c r="I19" i="1"/>
</calcChain>
</file>

<file path=xl/sharedStrings.xml><?xml version="1.0" encoding="utf-8"?>
<sst xmlns="http://schemas.openxmlformats.org/spreadsheetml/2006/main" count="35" uniqueCount="17">
  <si>
    <t>CUMULATIVE SUPPLIERS 5 DAYS PAYMENT TARGET (Work Days)</t>
  </si>
  <si>
    <t>Months</t>
  </si>
  <si>
    <t>Sum of 0‑5</t>
  </si>
  <si>
    <t>Sum of 6‑10</t>
  </si>
  <si>
    <t>Sum of 11‑15</t>
  </si>
  <si>
    <t>Sum of 16‑20</t>
  </si>
  <si>
    <t>Sum of 21‑25</t>
  </si>
  <si>
    <t>Sum of 26‑30</t>
  </si>
  <si>
    <t>Sum of 31‑60</t>
  </si>
  <si>
    <t>Sum of 61‑90</t>
  </si>
  <si>
    <t xml:space="preserve">Sum of &gt; 91 </t>
  </si>
  <si>
    <t>TOTALS</t>
  </si>
  <si>
    <t>Count</t>
  </si>
  <si>
    <t>Value (£)</t>
  </si>
  <si>
    <t>Total</t>
  </si>
  <si>
    <t>%</t>
  </si>
  <si>
    <t>01 April 2021 to 31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</si>
</sst>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mmmm\-yyyy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0.5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.5"/>
      <color theme="1"/>
      <name val="Arial Narrow"/>
      <family val="2"/>
    </font>
    <font>
      <sz val="10.5"/>
      <color theme="1"/>
      <name val="Calibri"/>
      <family val="2"/>
      <scheme val="minor"/>
    </font>
    <font>
      <sz val="11"/>
      <color theme="0"/>
      <name val="Arial Narrow"/>
      <family val="2"/>
    </font>
    <font>
      <b/>
      <i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  <xf numFmtId="0" fontId="4" fillId="0" borderId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5" applyFont="1"/>
    <xf numFmtId="0" fontId="4" fillId="0" borderId="0" xfId="5"/>
    <xf numFmtId="0" fontId="9" fillId="0" borderId="0" xfId="5" applyFont="1"/>
    <xf numFmtId="43" fontId="4" fillId="0" borderId="0" xfId="5" applyNumberFormat="1"/>
    <xf numFmtId="41" fontId="4" fillId="0" borderId="0" xfId="5" applyNumberForma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1" xfId="3" applyNumberFormat="1" applyFont="1" applyFill="1" applyBorder="1"/>
    <xf numFmtId="165" fontId="7" fillId="6" borderId="0" xfId="3" applyNumberFormat="1" applyFont="1" applyFill="1" applyBorder="1"/>
    <xf numFmtId="165" fontId="7" fillId="6" borderId="4" xfId="3" applyNumberFormat="1" applyFont="1" applyFill="1" applyBorder="1" applyAlignment="1"/>
    <xf numFmtId="165" fontId="7" fillId="6" borderId="5" xfId="3" applyNumberFormat="1" applyFont="1" applyFill="1" applyBorder="1" applyAlignment="1"/>
    <xf numFmtId="17" fontId="5" fillId="7" borderId="0" xfId="6" applyNumberFormat="1" applyFont="1" applyFill="1"/>
    <xf numFmtId="166" fontId="8" fillId="7" borderId="6" xfId="1" applyNumberFormat="1" applyFont="1" applyFill="1" applyBorder="1"/>
    <xf numFmtId="43" fontId="8" fillId="7" borderId="7" xfId="1" applyFont="1" applyFill="1" applyBorder="1"/>
    <xf numFmtId="166" fontId="5" fillId="7" borderId="8" xfId="6" applyNumberFormat="1" applyFont="1" applyFill="1" applyBorder="1"/>
    <xf numFmtId="43" fontId="5" fillId="7" borderId="9" xfId="1" applyFont="1" applyFill="1" applyBorder="1"/>
    <xf numFmtId="166" fontId="5" fillId="7" borderId="6" xfId="6" applyNumberFormat="1" applyFont="1" applyFill="1" applyBorder="1"/>
    <xf numFmtId="43" fontId="5" fillId="7" borderId="7" xfId="1" applyFont="1" applyFill="1" applyBorder="1"/>
    <xf numFmtId="43" fontId="8" fillId="7" borderId="7" xfId="6" applyNumberFormat="1" applyFont="1" applyFill="1" applyBorder="1"/>
    <xf numFmtId="166" fontId="8" fillId="7" borderId="4" xfId="1" applyNumberFormat="1" applyFont="1" applyFill="1" applyBorder="1"/>
    <xf numFmtId="43" fontId="8" fillId="7" borderId="5" xfId="6" applyNumberFormat="1" applyFont="1" applyFill="1" applyBorder="1"/>
    <xf numFmtId="166" fontId="5" fillId="7" borderId="4" xfId="6" applyNumberFormat="1" applyFont="1" applyFill="1" applyBorder="1"/>
    <xf numFmtId="43" fontId="5" fillId="7" borderId="5" xfId="1" applyFont="1" applyFill="1" applyBorder="1"/>
    <xf numFmtId="165" fontId="3" fillId="5" borderId="0" xfId="2" applyNumberFormat="1" applyFont="1" applyFill="1" applyBorder="1"/>
    <xf numFmtId="167" fontId="3" fillId="5" borderId="6" xfId="2" applyNumberFormat="1" applyFont="1" applyFill="1" applyBorder="1" applyAlignment="1"/>
    <xf numFmtId="165" fontId="3" fillId="5" borderId="7" xfId="2" applyNumberFormat="1" applyFont="1" applyFill="1" applyBorder="1" applyAlignment="1"/>
    <xf numFmtId="167" fontId="3" fillId="5" borderId="8" xfId="2" applyNumberFormat="1" applyFont="1" applyFill="1" applyBorder="1" applyAlignment="1"/>
    <xf numFmtId="165" fontId="3" fillId="5" borderId="9" xfId="2" applyNumberFormat="1" applyFont="1" applyFill="1" applyBorder="1" applyAlignment="1"/>
    <xf numFmtId="167" fontId="3" fillId="5" borderId="0" xfId="2" applyNumberFormat="1" applyFont="1" applyFill="1" applyBorder="1" applyAlignment="1"/>
    <xf numFmtId="165" fontId="3" fillId="5" borderId="0" xfId="2" applyNumberFormat="1" applyFont="1" applyFill="1" applyBorder="1" applyAlignment="1"/>
    <xf numFmtId="165" fontId="10" fillId="5" borderId="0" xfId="2" applyNumberFormat="1" applyFont="1" applyFill="1" applyBorder="1"/>
    <xf numFmtId="167" fontId="10" fillId="5" borderId="4" xfId="2" applyNumberFormat="1" applyFont="1" applyFill="1" applyBorder="1" applyAlignment="1"/>
    <xf numFmtId="165" fontId="10" fillId="5" borderId="5" xfId="2" applyNumberFormat="1" applyFont="1" applyFill="1" applyBorder="1" applyAlignment="1"/>
    <xf numFmtId="167" fontId="10" fillId="5" borderId="0" xfId="2" applyNumberFormat="1" applyFont="1" applyFill="1" applyBorder="1" applyAlignment="1"/>
    <xf numFmtId="165" fontId="10" fillId="5" borderId="0" xfId="2" applyNumberFormat="1" applyFont="1" applyFill="1" applyBorder="1" applyAlignment="1"/>
    <xf numFmtId="168" fontId="3" fillId="5" borderId="6" xfId="2" applyNumberFormat="1" applyFont="1" applyFill="1" applyBorder="1" applyAlignment="1"/>
    <xf numFmtId="168" fontId="3" fillId="5" borderId="7" xfId="2" applyNumberFormat="1" applyFont="1" applyFill="1" applyBorder="1" applyAlignment="1"/>
    <xf numFmtId="168" fontId="3" fillId="5" borderId="0" xfId="2" applyNumberFormat="1" applyFont="1" applyFill="1" applyBorder="1" applyAlignment="1"/>
    <xf numFmtId="0" fontId="11" fillId="0" borderId="0" xfId="5" applyFon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2" xfId="3" applyNumberFormat="1" applyFont="1" applyFill="1" applyBorder="1" applyAlignment="1">
      <alignment horizontal="center"/>
    </xf>
    <xf numFmtId="165" fontId="7" fillId="6" borderId="3" xfId="3" applyNumberFormat="1" applyFont="1" applyFill="1" applyBorder="1" applyAlignment="1">
      <alignment horizontal="center"/>
    </xf>
  </cellXfs>
  <cellStyles count="9">
    <cellStyle name="20% - Accent2" xfId="3" builtinId="34"/>
    <cellStyle name="20% - Accent4 2" xfId="6" xr:uid="{00000000-0005-0000-0000-000001000000}"/>
    <cellStyle name="Accent2" xfId="2" builtinId="33"/>
    <cellStyle name="Comma" xfId="1" builtinId="3"/>
    <cellStyle name="Comma 3" xfId="7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ounkea\AppData\Local\Micro%20Focus\Content%20Manager\TEMP\HPTRIM.4852\t0R39X3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Disclosure"/>
      <sheetName val="Mar 2020"/>
      <sheetName val="Feb 2020"/>
      <sheetName val="Jan 2020"/>
      <sheetName val="Dec 2019"/>
      <sheetName val="Nov 2019"/>
      <sheetName val="Oct 2019"/>
      <sheetName val="Sept 2019"/>
      <sheetName val="Aug 2019"/>
      <sheetName val="July 2019"/>
      <sheetName val="June 2019"/>
      <sheetName val="May 2019"/>
      <sheetName val="April 2019"/>
      <sheetName val="All invoices"/>
      <sheetName val="WAP download"/>
    </sheetNames>
    <sheetDataSet>
      <sheetData sheetId="0"/>
      <sheetData sheetId="1">
        <row r="105">
          <cell r="N105">
            <v>0</v>
          </cell>
          <cell r="R105">
            <v>0</v>
          </cell>
        </row>
        <row r="107">
          <cell r="R107">
            <v>0</v>
          </cell>
        </row>
      </sheetData>
      <sheetData sheetId="2">
        <row r="131">
          <cell r="N131">
            <v>0</v>
          </cell>
          <cell r="R131">
            <v>0</v>
          </cell>
        </row>
        <row r="133">
          <cell r="R133">
            <v>0</v>
          </cell>
        </row>
      </sheetData>
      <sheetData sheetId="3">
        <row r="107">
          <cell r="N107">
            <v>0</v>
          </cell>
          <cell r="R107">
            <v>0</v>
          </cell>
        </row>
        <row r="109">
          <cell r="R109">
            <v>0</v>
          </cell>
        </row>
      </sheetData>
      <sheetData sheetId="4">
        <row r="86">
          <cell r="N86">
            <v>0</v>
          </cell>
          <cell r="R86">
            <v>0</v>
          </cell>
        </row>
        <row r="88">
          <cell r="R88">
            <v>0</v>
          </cell>
        </row>
      </sheetData>
      <sheetData sheetId="5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6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7">
        <row r="79">
          <cell r="N79">
            <v>0</v>
          </cell>
          <cell r="R79">
            <v>0</v>
          </cell>
        </row>
        <row r="81">
          <cell r="R81">
            <v>0</v>
          </cell>
        </row>
      </sheetData>
      <sheetData sheetId="8">
        <row r="71">
          <cell r="N71">
            <v>0</v>
          </cell>
          <cell r="R71">
            <v>0</v>
          </cell>
        </row>
        <row r="73">
          <cell r="R73">
            <v>0</v>
          </cell>
        </row>
      </sheetData>
      <sheetData sheetId="9">
        <row r="107">
          <cell r="N107">
            <v>0</v>
          </cell>
        </row>
      </sheetData>
      <sheetData sheetId="10">
        <row r="73">
          <cell r="N73">
            <v>405</v>
          </cell>
        </row>
      </sheetData>
      <sheetData sheetId="11">
        <row r="121">
          <cell r="N121">
            <v>659</v>
          </cell>
        </row>
      </sheetData>
      <sheetData sheetId="12">
        <row r="121">
          <cell r="N121">
            <v>472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workbookViewId="0">
      <selection activeCell="A30" sqref="A30"/>
    </sheetView>
  </sheetViews>
  <sheetFormatPr defaultColWidth="8" defaultRowHeight="12.75" x14ac:dyDescent="0.2"/>
  <cols>
    <col min="1" max="1" width="10.5703125" style="2" bestFit="1" customWidth="1"/>
    <col min="2" max="2" width="8.140625" style="2" hidden="1" customWidth="1"/>
    <col min="3" max="3" width="12.42578125" style="2" hidden="1" customWidth="1"/>
    <col min="4" max="4" width="7.140625" style="2" bestFit="1" customWidth="1"/>
    <col min="5" max="5" width="12.42578125" style="2" bestFit="1" customWidth="1"/>
    <col min="6" max="6" width="7.140625" style="2" bestFit="1" customWidth="1"/>
    <col min="7" max="7" width="11" style="2" bestFit="1" customWidth="1"/>
    <col min="8" max="8" width="7" style="2" customWidth="1"/>
    <col min="9" max="9" width="11" style="2" bestFit="1" customWidth="1"/>
    <col min="10" max="10" width="7.140625" style="2" bestFit="1" customWidth="1"/>
    <col min="11" max="11" width="11" style="2" bestFit="1" customWidth="1"/>
    <col min="12" max="12" width="6.85546875" style="2" bestFit="1" customWidth="1"/>
    <col min="13" max="13" width="10.28515625" style="2" customWidth="1"/>
    <col min="14" max="14" width="6.85546875" style="2" bestFit="1" customWidth="1"/>
    <col min="15" max="15" width="9.5703125" style="2" bestFit="1" customWidth="1"/>
    <col min="16" max="16" width="6.85546875" style="2" hidden="1" customWidth="1"/>
    <col min="17" max="17" width="8.85546875" style="2" hidden="1" customWidth="1"/>
    <col min="18" max="18" width="6.85546875" style="2" hidden="1" customWidth="1"/>
    <col min="19" max="19" width="8.85546875" style="2" hidden="1" customWidth="1"/>
    <col min="20" max="20" width="7" style="2" bestFit="1" customWidth="1"/>
    <col min="21" max="21" width="13.28515625" style="2" bestFit="1" customWidth="1"/>
    <col min="22" max="16384" width="8" style="2"/>
  </cols>
  <sheetData>
    <row r="1" spans="1:21" s="1" customFormat="1" ht="16.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6"/>
    </row>
    <row r="2" spans="1:21" s="1" customFormat="1" ht="17.25" thickBot="1" x14ac:dyDescent="0.35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7"/>
    </row>
    <row r="3" spans="1:21" s="1" customFormat="1" ht="16.5" x14ac:dyDescent="0.3">
      <c r="A3" s="8" t="s">
        <v>1</v>
      </c>
      <c r="B3" s="42" t="s">
        <v>2</v>
      </c>
      <c r="C3" s="43"/>
      <c r="D3" s="42" t="s">
        <v>3</v>
      </c>
      <c r="E3" s="43"/>
      <c r="F3" s="42" t="s">
        <v>4</v>
      </c>
      <c r="G3" s="43"/>
      <c r="H3" s="42" t="s">
        <v>5</v>
      </c>
      <c r="I3" s="43"/>
      <c r="J3" s="42" t="s">
        <v>6</v>
      </c>
      <c r="K3" s="43"/>
      <c r="L3" s="42" t="s">
        <v>7</v>
      </c>
      <c r="M3" s="43"/>
      <c r="N3" s="42" t="s">
        <v>8</v>
      </c>
      <c r="O3" s="43"/>
      <c r="P3" s="42" t="s">
        <v>9</v>
      </c>
      <c r="Q3" s="43"/>
      <c r="R3" s="42" t="s">
        <v>10</v>
      </c>
      <c r="S3" s="43"/>
      <c r="T3" s="42" t="s">
        <v>11</v>
      </c>
      <c r="U3" s="43"/>
    </row>
    <row r="4" spans="1:21" s="1" customFormat="1" ht="17.25" thickBot="1" x14ac:dyDescent="0.35">
      <c r="A4" s="9"/>
      <c r="B4" s="10" t="s">
        <v>12</v>
      </c>
      <c r="C4" s="11" t="s">
        <v>13</v>
      </c>
      <c r="D4" s="10" t="s">
        <v>12</v>
      </c>
      <c r="E4" s="11" t="s">
        <v>13</v>
      </c>
      <c r="F4" s="10" t="s">
        <v>12</v>
      </c>
      <c r="G4" s="11" t="s">
        <v>13</v>
      </c>
      <c r="H4" s="10" t="s">
        <v>12</v>
      </c>
      <c r="I4" s="11" t="s">
        <v>13</v>
      </c>
      <c r="J4" s="10" t="s">
        <v>12</v>
      </c>
      <c r="K4" s="11" t="s">
        <v>13</v>
      </c>
      <c r="L4" s="10" t="s">
        <v>12</v>
      </c>
      <c r="M4" s="11" t="s">
        <v>13</v>
      </c>
      <c r="N4" s="10" t="s">
        <v>12</v>
      </c>
      <c r="O4" s="11" t="s">
        <v>13</v>
      </c>
      <c r="P4" s="10" t="s">
        <v>12</v>
      </c>
      <c r="Q4" s="11" t="s">
        <v>13</v>
      </c>
      <c r="R4" s="10" t="s">
        <v>12</v>
      </c>
      <c r="S4" s="11" t="s">
        <v>13</v>
      </c>
      <c r="T4" s="10" t="s">
        <v>12</v>
      </c>
      <c r="U4" s="11" t="s">
        <v>13</v>
      </c>
    </row>
    <row r="5" spans="1:21" s="3" customFormat="1" ht="14.25" x14ac:dyDescent="0.25">
      <c r="A5" s="12">
        <v>44287</v>
      </c>
      <c r="B5" s="13">
        <v>0</v>
      </c>
      <c r="C5" s="14">
        <v>0</v>
      </c>
      <c r="D5" s="13">
        <v>21</v>
      </c>
      <c r="E5" s="14">
        <v>27264.43</v>
      </c>
      <c r="F5" s="13">
        <v>7</v>
      </c>
      <c r="G5" s="14">
        <v>10410.709999999999</v>
      </c>
      <c r="H5" s="13">
        <v>5</v>
      </c>
      <c r="I5" s="14">
        <v>6273</v>
      </c>
      <c r="J5" s="13">
        <v>0</v>
      </c>
      <c r="K5" s="14">
        <v>0</v>
      </c>
      <c r="L5" s="13">
        <v>2</v>
      </c>
      <c r="M5" s="14">
        <v>17034</v>
      </c>
      <c r="N5" s="13">
        <v>0</v>
      </c>
      <c r="O5" s="14">
        <v>0</v>
      </c>
      <c r="P5" s="13">
        <v>0</v>
      </c>
      <c r="Q5" s="14">
        <v>0</v>
      </c>
      <c r="R5" s="13">
        <v>0</v>
      </c>
      <c r="S5" s="14">
        <v>0</v>
      </c>
      <c r="T5" s="15">
        <f>SUM(B5,D5,F5,H5,J5,L5,N5,P5,R5)</f>
        <v>35</v>
      </c>
      <c r="U5" s="16">
        <f>SUM(C5,E5,G5,I5,K5,M5,O5,Q5,S5)</f>
        <v>60982.14</v>
      </c>
    </row>
    <row r="6" spans="1:21" s="3" customFormat="1" ht="14.25" x14ac:dyDescent="0.25">
      <c r="A6" s="12">
        <v>44317</v>
      </c>
      <c r="B6" s="13">
        <v>0</v>
      </c>
      <c r="C6" s="14">
        <v>0</v>
      </c>
      <c r="D6" s="13">
        <v>34</v>
      </c>
      <c r="E6" s="14">
        <v>195553.2</v>
      </c>
      <c r="F6" s="13">
        <v>4</v>
      </c>
      <c r="G6" s="14">
        <v>3692.61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7">
        <f t="shared" ref="T6:U16" si="0">SUM(B6,D6,F6,H6,J6,L6,N6,P6,R6)</f>
        <v>38</v>
      </c>
      <c r="U6" s="18">
        <f t="shared" si="0"/>
        <v>199245.81</v>
      </c>
    </row>
    <row r="7" spans="1:21" s="3" customFormat="1" ht="14.25" x14ac:dyDescent="0.25">
      <c r="A7" s="12">
        <v>44348</v>
      </c>
      <c r="B7" s="13">
        <v>0</v>
      </c>
      <c r="C7" s="14">
        <v>0</v>
      </c>
      <c r="D7" s="13">
        <v>24</v>
      </c>
      <c r="E7" s="14">
        <v>82484.820000000007</v>
      </c>
      <c r="F7" s="13">
        <v>0</v>
      </c>
      <c r="G7" s="14">
        <v>0</v>
      </c>
      <c r="H7" s="13">
        <v>0</v>
      </c>
      <c r="I7" s="14">
        <v>0</v>
      </c>
      <c r="J7" s="13">
        <v>0</v>
      </c>
      <c r="K7" s="14">
        <v>0</v>
      </c>
      <c r="L7" s="13">
        <v>0</v>
      </c>
      <c r="M7" s="14">
        <v>0</v>
      </c>
      <c r="N7" s="13">
        <v>0</v>
      </c>
      <c r="O7" s="14">
        <v>0</v>
      </c>
      <c r="P7" s="13">
        <v>0</v>
      </c>
      <c r="Q7" s="14">
        <v>0</v>
      </c>
      <c r="R7" s="13">
        <v>0</v>
      </c>
      <c r="S7" s="14">
        <v>0</v>
      </c>
      <c r="T7" s="17">
        <f t="shared" si="0"/>
        <v>24</v>
      </c>
      <c r="U7" s="18">
        <f t="shared" si="0"/>
        <v>82484.820000000007</v>
      </c>
    </row>
    <row r="8" spans="1:21" s="3" customFormat="1" ht="14.25" x14ac:dyDescent="0.25">
      <c r="A8" s="12">
        <v>44378</v>
      </c>
      <c r="B8" s="13">
        <v>0</v>
      </c>
      <c r="C8" s="19">
        <v>0</v>
      </c>
      <c r="D8" s="13">
        <v>26</v>
      </c>
      <c r="E8" s="19">
        <v>117733.36</v>
      </c>
      <c r="F8" s="13">
        <v>5</v>
      </c>
      <c r="G8" s="19">
        <v>28422</v>
      </c>
      <c r="H8" s="13">
        <v>0</v>
      </c>
      <c r="I8" s="19">
        <v>0</v>
      </c>
      <c r="J8" s="13">
        <v>0</v>
      </c>
      <c r="K8" s="19">
        <v>0</v>
      </c>
      <c r="L8" s="13">
        <v>0</v>
      </c>
      <c r="M8" s="19">
        <v>0</v>
      </c>
      <c r="N8" s="13">
        <v>0</v>
      </c>
      <c r="O8" s="19">
        <v>0</v>
      </c>
      <c r="P8" s="13">
        <v>0</v>
      </c>
      <c r="Q8" s="19">
        <v>0</v>
      </c>
      <c r="R8" s="13">
        <v>0</v>
      </c>
      <c r="S8" s="19">
        <v>0</v>
      </c>
      <c r="T8" s="17">
        <f t="shared" si="0"/>
        <v>31</v>
      </c>
      <c r="U8" s="18">
        <f t="shared" si="0"/>
        <v>146155.35999999999</v>
      </c>
    </row>
    <row r="9" spans="1:21" s="3" customFormat="1" ht="14.25" x14ac:dyDescent="0.25">
      <c r="A9" s="12">
        <v>44409</v>
      </c>
      <c r="B9" s="13">
        <f>'[1]Aug 2019'!R73</f>
        <v>0</v>
      </c>
      <c r="C9" s="19">
        <f>'[1]Aug 2019'!R71</f>
        <v>0</v>
      </c>
      <c r="D9" s="13">
        <v>20</v>
      </c>
      <c r="E9" s="19">
        <v>68709.81</v>
      </c>
      <c r="F9" s="13">
        <v>6</v>
      </c>
      <c r="G9" s="19">
        <v>15080.35</v>
      </c>
      <c r="H9" s="13">
        <v>8</v>
      </c>
      <c r="I9" s="19">
        <v>11212.09</v>
      </c>
      <c r="J9" s="13">
        <v>0</v>
      </c>
      <c r="K9" s="19">
        <v>0</v>
      </c>
      <c r="L9" s="13">
        <v>11</v>
      </c>
      <c r="M9" s="19">
        <v>71253.960000000006</v>
      </c>
      <c r="N9" s="13">
        <v>0</v>
      </c>
      <c r="O9" s="19">
        <v>0</v>
      </c>
      <c r="P9" s="13">
        <v>0</v>
      </c>
      <c r="Q9" s="19">
        <v>0</v>
      </c>
      <c r="R9" s="13">
        <v>0</v>
      </c>
      <c r="S9" s="19">
        <v>0</v>
      </c>
      <c r="T9" s="17">
        <f t="shared" si="0"/>
        <v>45</v>
      </c>
      <c r="U9" s="18">
        <f t="shared" si="0"/>
        <v>166256.21000000002</v>
      </c>
    </row>
    <row r="10" spans="1:21" s="3" customFormat="1" ht="14.25" x14ac:dyDescent="0.25">
      <c r="A10" s="12">
        <v>44440</v>
      </c>
      <c r="B10" s="13">
        <f>'[1]Sept 2019'!R81</f>
        <v>0</v>
      </c>
      <c r="C10" s="19">
        <f>'[1]Sept 2019'!R79</f>
        <v>0</v>
      </c>
      <c r="D10" s="13">
        <v>27</v>
      </c>
      <c r="E10" s="19">
        <v>82585.33</v>
      </c>
      <c r="F10" s="13">
        <v>2</v>
      </c>
      <c r="G10" s="19">
        <v>4868.16</v>
      </c>
      <c r="H10" s="13">
        <v>2</v>
      </c>
      <c r="I10" s="19">
        <v>2136</v>
      </c>
      <c r="J10" s="13">
        <v>0</v>
      </c>
      <c r="K10" s="19">
        <v>0</v>
      </c>
      <c r="L10" s="13">
        <v>3</v>
      </c>
      <c r="M10" s="19">
        <v>1917.65</v>
      </c>
      <c r="N10" s="13">
        <v>1</v>
      </c>
      <c r="O10" s="19">
        <v>846</v>
      </c>
      <c r="P10" s="13">
        <v>0</v>
      </c>
      <c r="Q10" s="19">
        <v>0</v>
      </c>
      <c r="R10" s="13">
        <v>0</v>
      </c>
      <c r="S10" s="19">
        <v>0</v>
      </c>
      <c r="T10" s="17">
        <f t="shared" si="0"/>
        <v>35</v>
      </c>
      <c r="U10" s="18">
        <f t="shared" si="0"/>
        <v>92353.14</v>
      </c>
    </row>
    <row r="11" spans="1:21" s="3" customFormat="1" ht="14.25" x14ac:dyDescent="0.25">
      <c r="A11" s="12">
        <v>44470</v>
      </c>
      <c r="B11" s="13">
        <f>'[1]Oct 2019'!R96</f>
        <v>0</v>
      </c>
      <c r="C11" s="19">
        <f>'[1]Oct 2019'!R94</f>
        <v>0</v>
      </c>
      <c r="D11" s="13">
        <v>29</v>
      </c>
      <c r="E11" s="19">
        <v>106017.4</v>
      </c>
      <c r="F11" s="13">
        <v>0</v>
      </c>
      <c r="G11" s="19">
        <v>0</v>
      </c>
      <c r="H11" s="13">
        <v>0</v>
      </c>
      <c r="I11" s="19">
        <v>0</v>
      </c>
      <c r="J11" s="13">
        <v>0</v>
      </c>
      <c r="K11" s="19">
        <v>0</v>
      </c>
      <c r="L11" s="13">
        <v>1</v>
      </c>
      <c r="M11" s="19">
        <v>577</v>
      </c>
      <c r="N11" s="13">
        <v>1</v>
      </c>
      <c r="O11" s="19">
        <v>846</v>
      </c>
      <c r="P11" s="13">
        <v>0</v>
      </c>
      <c r="Q11" s="19">
        <v>0</v>
      </c>
      <c r="R11" s="13">
        <v>0</v>
      </c>
      <c r="S11" s="19">
        <v>0</v>
      </c>
      <c r="T11" s="17">
        <f t="shared" si="0"/>
        <v>31</v>
      </c>
      <c r="U11" s="18">
        <f t="shared" si="0"/>
        <v>107440.4</v>
      </c>
    </row>
    <row r="12" spans="1:21" s="3" customFormat="1" ht="14.25" x14ac:dyDescent="0.25">
      <c r="A12" s="12">
        <v>44501</v>
      </c>
      <c r="B12" s="13">
        <f>'[1]Nov 2019'!R96</f>
        <v>0</v>
      </c>
      <c r="C12" s="19">
        <f>'[1]Nov 2019'!R94</f>
        <v>0</v>
      </c>
      <c r="D12" s="13">
        <v>54</v>
      </c>
      <c r="E12" s="19">
        <v>165773.43</v>
      </c>
      <c r="F12" s="13">
        <v>1</v>
      </c>
      <c r="G12" s="19">
        <v>2282.7600000000002</v>
      </c>
      <c r="H12" s="13">
        <v>7</v>
      </c>
      <c r="I12" s="19">
        <v>14542.56</v>
      </c>
      <c r="J12" s="13">
        <v>0</v>
      </c>
      <c r="K12" s="19">
        <v>0</v>
      </c>
      <c r="L12" s="13">
        <v>0</v>
      </c>
      <c r="M12" s="19">
        <v>0</v>
      </c>
      <c r="N12" s="13">
        <v>2</v>
      </c>
      <c r="O12" s="19">
        <v>2941.2</v>
      </c>
      <c r="P12" s="13">
        <v>0</v>
      </c>
      <c r="Q12" s="19">
        <v>0</v>
      </c>
      <c r="R12" s="13">
        <v>0</v>
      </c>
      <c r="S12" s="19">
        <v>0</v>
      </c>
      <c r="T12" s="17">
        <f t="shared" si="0"/>
        <v>64</v>
      </c>
      <c r="U12" s="18">
        <f t="shared" si="0"/>
        <v>185539.95</v>
      </c>
    </row>
    <row r="13" spans="1:21" s="3" customFormat="1" ht="14.25" x14ac:dyDescent="0.25">
      <c r="A13" s="12">
        <v>44531</v>
      </c>
      <c r="B13" s="13">
        <f>'[1]Dec 2019'!R88</f>
        <v>0</v>
      </c>
      <c r="C13" s="19">
        <f>'[1]Dec 2019'!R86</f>
        <v>0</v>
      </c>
      <c r="D13" s="13">
        <v>42</v>
      </c>
      <c r="E13" s="19">
        <v>102066.5</v>
      </c>
      <c r="F13" s="13">
        <v>9</v>
      </c>
      <c r="G13" s="19">
        <v>22056.84</v>
      </c>
      <c r="H13" s="13">
        <v>0</v>
      </c>
      <c r="I13" s="19">
        <v>0</v>
      </c>
      <c r="J13" s="13">
        <v>0</v>
      </c>
      <c r="K13" s="19">
        <v>0</v>
      </c>
      <c r="L13" s="13">
        <v>0</v>
      </c>
      <c r="M13" s="19">
        <v>0</v>
      </c>
      <c r="N13" s="13">
        <v>0</v>
      </c>
      <c r="O13" s="19">
        <v>0</v>
      </c>
      <c r="P13" s="13">
        <v>0</v>
      </c>
      <c r="Q13" s="19">
        <v>0</v>
      </c>
      <c r="R13" s="13">
        <v>0</v>
      </c>
      <c r="S13" s="19">
        <v>0</v>
      </c>
      <c r="T13" s="17">
        <f t="shared" si="0"/>
        <v>51</v>
      </c>
      <c r="U13" s="18">
        <f t="shared" si="0"/>
        <v>124123.34</v>
      </c>
    </row>
    <row r="14" spans="1:21" s="3" customFormat="1" ht="14.25" x14ac:dyDescent="0.25">
      <c r="A14" s="12">
        <v>44562</v>
      </c>
      <c r="B14" s="13">
        <f>'[1]Jan 2020'!R109</f>
        <v>0</v>
      </c>
      <c r="C14" s="19">
        <f>'[1]Jan 2020'!R107</f>
        <v>0</v>
      </c>
      <c r="D14" s="13">
        <v>42</v>
      </c>
      <c r="E14" s="19">
        <v>120527.17</v>
      </c>
      <c r="F14" s="13">
        <v>0</v>
      </c>
      <c r="G14" s="19">
        <v>0</v>
      </c>
      <c r="H14" s="13">
        <v>0</v>
      </c>
      <c r="I14" s="19">
        <v>0</v>
      </c>
      <c r="J14" s="13">
        <v>0</v>
      </c>
      <c r="K14" s="19">
        <v>0</v>
      </c>
      <c r="L14" s="13">
        <v>1</v>
      </c>
      <c r="M14" s="19">
        <v>1857.96</v>
      </c>
      <c r="N14" s="13"/>
      <c r="O14" s="19"/>
      <c r="P14" s="13"/>
      <c r="Q14" s="19"/>
      <c r="R14" s="13"/>
      <c r="S14" s="19"/>
      <c r="T14" s="17">
        <f t="shared" si="0"/>
        <v>43</v>
      </c>
      <c r="U14" s="18">
        <f t="shared" si="0"/>
        <v>122385.13</v>
      </c>
    </row>
    <row r="15" spans="1:21" s="3" customFormat="1" ht="14.25" x14ac:dyDescent="0.25">
      <c r="A15" s="12">
        <v>44593</v>
      </c>
      <c r="B15" s="13">
        <f>'[1]Feb 2020'!R133</f>
        <v>0</v>
      </c>
      <c r="C15" s="19">
        <f>'[1]Feb 2020'!R131</f>
        <v>0</v>
      </c>
      <c r="D15" s="13">
        <v>43</v>
      </c>
      <c r="E15" s="19">
        <v>265523.65000000002</v>
      </c>
      <c r="F15" s="13">
        <v>0</v>
      </c>
      <c r="G15" s="19">
        <v>0</v>
      </c>
      <c r="H15" s="13">
        <v>0</v>
      </c>
      <c r="I15" s="19">
        <v>0</v>
      </c>
      <c r="J15" s="13">
        <v>0</v>
      </c>
      <c r="K15" s="19">
        <v>0</v>
      </c>
      <c r="L15" s="13">
        <v>0</v>
      </c>
      <c r="M15" s="19">
        <v>0</v>
      </c>
      <c r="N15" s="13"/>
      <c r="O15" s="19"/>
      <c r="P15" s="13"/>
      <c r="Q15" s="19"/>
      <c r="R15" s="13"/>
      <c r="S15" s="19"/>
      <c r="T15" s="17">
        <f t="shared" si="0"/>
        <v>43</v>
      </c>
      <c r="U15" s="18">
        <f t="shared" si="0"/>
        <v>265523.65000000002</v>
      </c>
    </row>
    <row r="16" spans="1:21" s="3" customFormat="1" ht="15" thickBot="1" x14ac:dyDescent="0.3">
      <c r="A16" s="12">
        <v>44621</v>
      </c>
      <c r="B16" s="20">
        <f>'[1]Mar 2020'!R107</f>
        <v>0</v>
      </c>
      <c r="C16" s="21">
        <f>'[1]Mar 2020'!R105</f>
        <v>0</v>
      </c>
      <c r="D16" s="20">
        <v>60</v>
      </c>
      <c r="E16" s="21">
        <v>310157.74</v>
      </c>
      <c r="F16" s="20">
        <v>3</v>
      </c>
      <c r="G16" s="21">
        <v>13464</v>
      </c>
      <c r="H16" s="20">
        <v>0</v>
      </c>
      <c r="I16" s="21">
        <v>0</v>
      </c>
      <c r="J16" s="20">
        <v>0</v>
      </c>
      <c r="K16" s="21">
        <v>0</v>
      </c>
      <c r="L16" s="20">
        <v>2</v>
      </c>
      <c r="M16" s="21">
        <v>1796.4</v>
      </c>
      <c r="N16" s="20"/>
      <c r="O16" s="21"/>
      <c r="P16" s="20"/>
      <c r="Q16" s="21"/>
      <c r="R16" s="20"/>
      <c r="S16" s="21"/>
      <c r="T16" s="22">
        <f t="shared" si="0"/>
        <v>65</v>
      </c>
      <c r="U16" s="23">
        <f t="shared" si="0"/>
        <v>325418.14</v>
      </c>
    </row>
    <row r="17" spans="1:21" s="1" customFormat="1" ht="17.25" thickBot="1" x14ac:dyDescent="0.35">
      <c r="A17" s="24" t="s">
        <v>14</v>
      </c>
      <c r="B17" s="25">
        <f>SUM(B5:B16)</f>
        <v>0</v>
      </c>
      <c r="C17" s="26">
        <f t="shared" ref="C17:T17" si="1">SUM(C5:C16)</f>
        <v>0</v>
      </c>
      <c r="D17" s="25">
        <f t="shared" si="1"/>
        <v>422</v>
      </c>
      <c r="E17" s="26">
        <f t="shared" si="1"/>
        <v>1644396.84</v>
      </c>
      <c r="F17" s="25">
        <f t="shared" si="1"/>
        <v>37</v>
      </c>
      <c r="G17" s="26">
        <f t="shared" si="1"/>
        <v>100277.43000000001</v>
      </c>
      <c r="H17" s="25">
        <f t="shared" si="1"/>
        <v>22</v>
      </c>
      <c r="I17" s="26">
        <f t="shared" si="1"/>
        <v>34163.65</v>
      </c>
      <c r="J17" s="25">
        <f t="shared" si="1"/>
        <v>0</v>
      </c>
      <c r="K17" s="26">
        <f t="shared" si="1"/>
        <v>0</v>
      </c>
      <c r="L17" s="25">
        <f t="shared" si="1"/>
        <v>20</v>
      </c>
      <c r="M17" s="26">
        <f t="shared" si="1"/>
        <v>94436.97</v>
      </c>
      <c r="N17" s="25">
        <f t="shared" si="1"/>
        <v>4</v>
      </c>
      <c r="O17" s="26">
        <f t="shared" si="1"/>
        <v>4633.2</v>
      </c>
      <c r="P17" s="25">
        <f t="shared" si="1"/>
        <v>0</v>
      </c>
      <c r="Q17" s="26">
        <f t="shared" si="1"/>
        <v>0</v>
      </c>
      <c r="R17" s="25">
        <f t="shared" si="1"/>
        <v>0</v>
      </c>
      <c r="S17" s="26">
        <f t="shared" si="1"/>
        <v>0</v>
      </c>
      <c r="T17" s="25">
        <f t="shared" si="1"/>
        <v>505</v>
      </c>
      <c r="U17" s="26">
        <f>SUM(U5:U16)</f>
        <v>1877908.0900000003</v>
      </c>
    </row>
    <row r="18" spans="1:21" s="1" customFormat="1" ht="16.5" x14ac:dyDescent="0.3">
      <c r="A18" s="24"/>
      <c r="B18" s="27"/>
      <c r="C18" s="28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27"/>
      <c r="O18" s="28"/>
      <c r="P18" s="27"/>
      <c r="Q18" s="28"/>
      <c r="R18" s="27"/>
      <c r="S18" s="28"/>
      <c r="T18" s="29"/>
      <c r="U18" s="30"/>
    </row>
    <row r="19" spans="1:21" s="1" customFormat="1" ht="16.5" x14ac:dyDescent="0.3">
      <c r="A19" s="24" t="s">
        <v>15</v>
      </c>
      <c r="B19" s="36">
        <f>B17/$T$17</f>
        <v>0</v>
      </c>
      <c r="C19" s="37">
        <f>C17/$U$17</f>
        <v>0</v>
      </c>
      <c r="D19" s="36">
        <f>D17/$T$17</f>
        <v>0.83564356435643561</v>
      </c>
      <c r="E19" s="37">
        <f>E17/$U$17</f>
        <v>0.87565352572712962</v>
      </c>
      <c r="F19" s="36">
        <f>F17/$T$17</f>
        <v>7.3267326732673263E-2</v>
      </c>
      <c r="G19" s="37">
        <f>G17/$U$17</f>
        <v>5.3398475960556725E-2</v>
      </c>
      <c r="H19" s="36">
        <f>H17/$T$17</f>
        <v>4.3564356435643561E-2</v>
      </c>
      <c r="I19" s="37">
        <f>I17/$U$17</f>
        <v>1.8192397264767093E-2</v>
      </c>
      <c r="J19" s="36">
        <f>J17/$T$17</f>
        <v>0</v>
      </c>
      <c r="K19" s="37">
        <f>K17/$U$17</f>
        <v>0</v>
      </c>
      <c r="L19" s="36">
        <f>L17/$T$17</f>
        <v>3.9603960396039604E-2</v>
      </c>
      <c r="M19" s="37">
        <f>M17/$U$17</f>
        <v>5.028838764947223E-2</v>
      </c>
      <c r="N19" s="36">
        <f>N17/$T$17</f>
        <v>7.9207920792079209E-3</v>
      </c>
      <c r="O19" s="37">
        <f>O17/$U$17</f>
        <v>2.4672133980742366E-3</v>
      </c>
      <c r="P19" s="36">
        <f>P17/$T$17</f>
        <v>0</v>
      </c>
      <c r="Q19" s="37">
        <f>Q17/$U$17</f>
        <v>0</v>
      </c>
      <c r="R19" s="36">
        <f>R17/$T$17</f>
        <v>0</v>
      </c>
      <c r="S19" s="37">
        <f>S17/$U$17</f>
        <v>0</v>
      </c>
      <c r="T19" s="38"/>
      <c r="U19" s="38"/>
    </row>
    <row r="20" spans="1:21" s="3" customFormat="1" ht="17.25" thickBot="1" x14ac:dyDescent="0.35">
      <c r="A20" s="31"/>
      <c r="B20" s="32"/>
      <c r="C20" s="33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32"/>
      <c r="O20" s="33"/>
      <c r="P20" s="32"/>
      <c r="Q20" s="33"/>
      <c r="R20" s="32"/>
      <c r="S20" s="33"/>
      <c r="T20" s="34"/>
      <c r="U20" s="35"/>
    </row>
    <row r="23" spans="1:21" x14ac:dyDescent="0.2">
      <c r="B23" s="4"/>
      <c r="C23" s="4"/>
      <c r="D23" s="5"/>
      <c r="E23" s="4"/>
      <c r="F23" s="4"/>
      <c r="G23" s="4"/>
      <c r="H23" s="4"/>
    </row>
    <row r="24" spans="1:21" x14ac:dyDescent="0.2">
      <c r="C24" s="39"/>
      <c r="D24" s="4"/>
      <c r="E24" s="4"/>
    </row>
  </sheetData>
  <mergeCells count="12">
    <mergeCell ref="A1:T1"/>
    <mergeCell ref="A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86ABC94613A45AA72AD79B93B9837" ma:contentTypeVersion="13" ma:contentTypeDescription="Create a new document." ma:contentTypeScope="" ma:versionID="4f0834011ce4f68e18ff2732e2c33018">
  <xsd:schema xmlns:xsd="http://www.w3.org/2001/XMLSchema" xmlns:xs="http://www.w3.org/2001/XMLSchema" xmlns:p="http://schemas.microsoft.com/office/2006/metadata/properties" xmlns:ns3="eea783ac-5207-47aa-9c2d-3db6bfc10da7" xmlns:ns4="15da933b-e053-4bf9-909e-a8510277422f" targetNamespace="http://schemas.microsoft.com/office/2006/metadata/properties" ma:root="true" ma:fieldsID="f1262f6dcbc9ff3868668996459d04b5" ns3:_="" ns4:_="">
    <xsd:import namespace="eea783ac-5207-47aa-9c2d-3db6bfc10da7"/>
    <xsd:import namespace="15da933b-e053-4bf9-909e-a851027742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783ac-5207-47aa-9c2d-3db6bfc10d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a933b-e053-4bf9-909e-a851027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6E7D3D-2962-439C-8C7D-7008A7972299}">
  <ds:schemaRefs>
    <ds:schemaRef ds:uri="http://schemas.microsoft.com/office/2006/documentManagement/types"/>
    <ds:schemaRef ds:uri="15da933b-e053-4bf9-909e-a8510277422f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ea783ac-5207-47aa-9c2d-3db6bfc10da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3EBCB4-F67D-4855-88FE-25CF935CFA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1AFC6F-0371-4162-ADD1-4DB41A288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783ac-5207-47aa-9c2d-3db6bfc10da7"/>
    <ds:schemaRef ds:uri="15da933b-e053-4bf9-909e-a85102774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Disclosure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Morounke Akingbola</dc:creator>
  <cp:lastModifiedBy>Morounke Akingbola</cp:lastModifiedBy>
  <dcterms:created xsi:type="dcterms:W3CDTF">2019-07-12T19:39:52Z</dcterms:created>
  <dcterms:modified xsi:type="dcterms:W3CDTF">2022-04-17T17:24:24Z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0x01010090886ABC94613A45AA72AD79B93B9837</vt:lpwstr>
  </property>
</Properties>
</file>